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die.lerma\Desktop\WEBSITE POSTINGS\August 2021\"/>
    </mc:Choice>
  </mc:AlternateContent>
  <xr:revisionPtr revIDLastSave="0" documentId="13_ncr:1_{DC2C6983-BAFF-4178-AC9D-49F3015DB20F}" xr6:coauthVersionLast="36" xr6:coauthVersionMax="36" xr10:uidLastSave="{00000000-0000-0000-0000-000000000000}"/>
  <bookViews>
    <workbookView xWindow="0" yWindow="0" windowWidth="20490" windowHeight="7545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H1" i="2" l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<sst xmlns="http://schemas.openxmlformats.org/spreadsheetml/2006/main" count="2269" uniqueCount="2197">
  <si>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</si>
  <si>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</si>
  <si>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</si>
  <si>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</si>
  <si>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</si>
  <si>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</si>
  <si>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</si>
  <si>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</si>
  <si>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</si>
  <si>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</si>
  <si>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</si>
  <si>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</si>
  <si>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</si>
  <si>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</si>
  <si>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</si>
  <si>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</si>
  <si>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</si>
  <si>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</si>
  <si>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</si>
  <si>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</si>
  <si>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</si>
  <si>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</si>
  <si>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</si>
  <si>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</si>
  <si>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</si>
  <si>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</si>
  <si>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</si>
  <si>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</si>
  <si>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</si>
  <si>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</si>
  <si>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</si>
  <si>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</si>
  <si>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</si>
  <si>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</si>
  <si>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</si>
  <si>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</si>
  <si>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</si>
  <si>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</si>
  <si>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</si>
  <si>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</si>
  <si>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</si>
  <si>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</si>
  <si>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</si>
  <si>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</si>
  <si>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</si>
  <si>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</si>
  <si>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</si>
  <si>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</si>
  <si>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</si>
  <si>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</si>
  <si>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</si>
  <si>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</si>
  <si>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</si>
  <si>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</si>
  <si>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</si>
  <si>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</si>
  <si>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</si>
  <si>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</si>
  <si>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</si>
  <si>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</si>
  <si>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</si>
  <si>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</si>
  <si>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</si>
  <si>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</si>
  <si>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</si>
  <si>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</si>
  <si>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</si>
  <si>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</si>
  <si>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</si>
  <si>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</si>
  <si>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</si>
  <si>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</si>
  <si>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</si>
  <si>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</si>
  <si>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</si>
  <si>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</si>
  <si>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</si>
  <si>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</si>
  <si>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</si>
  <si>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</si>
  <si>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</si>
  <si>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</si>
  <si>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</si>
  <si>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</si>
  <si>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</si>
  <si>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</si>
  <si>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</si>
  <si>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</si>
  <si>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</si>
  <si>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</si>
  <si>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</si>
  <si>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</si>
  <si>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</si>
  <si>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</si>
  <si>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</si>
  <si>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</si>
  <si>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</si>
  <si>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</si>
  <si>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</si>
  <si>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</si>
  <si>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</si>
  <si>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</si>
  <si>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</si>
  <si>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</si>
  <si>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</si>
  <si>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</si>
  <si>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</si>
  <si>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</si>
  <si>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</si>
  <si>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</si>
  <si>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</si>
  <si>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</si>
  <si>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</si>
  <si>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</si>
  <si>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</si>
  <si>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</si>
  <si>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</si>
  <si>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</si>
  <si>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</si>
  <si>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</si>
  <si>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</si>
  <si>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</si>
  <si>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</si>
  <si>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</si>
  <si>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</si>
  <si>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</si>
  <si>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</si>
  <si>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</si>
  <si>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</si>
  <si>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</si>
  <si>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</si>
  <si>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</si>
  <si>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</si>
  <si>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</si>
  <si>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</si>
  <si>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</si>
  <si>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</si>
  <si>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</si>
  <si>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</si>
  <si>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</si>
  <si>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</si>
  <si>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</si>
  <si>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</si>
  <si>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</si>
  <si>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</si>
  <si>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</si>
  <si>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</si>
  <si>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</si>
  <si>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</si>
  <si>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</si>
  <si>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</si>
  <si>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</si>
  <si>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</si>
  <si>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</si>
  <si>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</si>
  <si>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</si>
  <si>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</si>
  <si>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</si>
  <si>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</si>
  <si>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</si>
  <si>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</si>
  <si>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</si>
  <si>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</si>
  <si>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</si>
  <si>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</si>
  <si>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</si>
  <si>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</si>
  <si>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</si>
  <si>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</si>
  <si>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</si>
  <si>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</si>
  <si>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</si>
  <si>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</si>
  <si>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</si>
  <si>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</si>
  <si>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</si>
  <si>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</si>
  <si>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</si>
  <si>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</si>
  <si>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</si>
  <si>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</si>
  <si>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</si>
  <si>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</si>
  <si>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</si>
  <si>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</si>
  <si>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</si>
  <si>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</si>
  <si>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</si>
  <si>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</si>
  <si>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</si>
  <si>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</si>
  <si>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</si>
  <si>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</si>
  <si>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</si>
  <si>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</si>
  <si>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</si>
  <si>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</si>
  <si>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</si>
  <si>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</si>
  <si>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</si>
  <si>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</si>
  <si>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</si>
  <si>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</si>
  <si>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</si>
  <si>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</si>
  <si>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</si>
  <si>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</si>
  <si>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</si>
  <si>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</si>
  <si>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</si>
  <si>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</si>
  <si>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</si>
  <si>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</si>
  <si>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</si>
  <si>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</si>
  <si>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</si>
  <si>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</si>
  <si>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</si>
  <si>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</si>
  <si>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</si>
  <si>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</si>
  <si>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</si>
  <si>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</si>
  <si>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</si>
  <si>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</si>
  <si>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</si>
  <si>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</si>
  <si>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</si>
  <si>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</si>
  <si>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</si>
  <si>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</si>
  <si>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</si>
  <si>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</si>
  <si>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</si>
  <si>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</si>
  <si>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</si>
  <si>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</si>
  <si>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</si>
  <si>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</si>
  <si>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</si>
  <si>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</si>
  <si>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</si>
  <si>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</si>
  <si>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</si>
  <si>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</si>
  <si>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</si>
  <si>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</si>
  <si>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</si>
  <si>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</si>
  <si>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</si>
  <si>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</si>
  <si>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</si>
  <si>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</si>
  <si>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</si>
  <si>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</si>
  <si>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</si>
  <si>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</si>
  <si>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</si>
  <si>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</si>
  <si>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</si>
  <si>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</si>
  <si>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</si>
  <si>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</si>
  <si>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</si>
  <si>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</si>
  <si>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</si>
  <si>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</si>
  <si>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</si>
  <si>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</si>
  <si>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</si>
  <si>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</si>
  <si>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</si>
  <si>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</si>
  <si>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</si>
  <si>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</si>
  <si>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</si>
  <si>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</si>
  <si>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</si>
  <si>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</si>
  <si>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</si>
  <si>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</si>
  <si>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</si>
  <si>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</si>
  <si>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</si>
  <si>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</si>
  <si>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</si>
  <si>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</si>
  <si>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</si>
  <si>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</si>
  <si>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</si>
  <si>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</si>
  <si>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</si>
  <si>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</si>
  <si>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</si>
  <si>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</si>
  <si>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</si>
  <si>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</si>
  <si>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</si>
  <si>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</si>
  <si>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</si>
  <si>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</si>
  <si>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</si>
  <si>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</si>
  <si>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</si>
  <si>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</si>
  <si>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</si>
  <si>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</si>
  <si>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</si>
  <si>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</si>
  <si>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</si>
  <si>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</si>
  <si>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</si>
  <si>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</si>
  <si>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</si>
  <si>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</si>
  <si>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</si>
  <si>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</si>
  <si>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</si>
  <si>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</si>
  <si>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</si>
  <si>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</si>
  <si>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</si>
  <si>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</si>
  <si>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</si>
  <si>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</si>
  <si>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</si>
  <si>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</si>
  <si>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</si>
  <si>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</si>
  <si>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</si>
  <si>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</si>
  <si>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</si>
  <si>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</si>
  <si>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</si>
  <si>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</si>
  <si>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</si>
  <si>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</si>
  <si>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</si>
  <si>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</si>
  <si>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</si>
  <si>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</si>
  <si>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</si>
  <si>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</si>
  <si>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</si>
  <si>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</si>
  <si>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</si>
  <si>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</si>
  <si>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</si>
  <si>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</si>
  <si>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</si>
  <si>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</si>
  <si>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</si>
  <si>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</si>
  <si>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</si>
  <si>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</si>
  <si>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</si>
  <si>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</si>
  <si>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</si>
  <si>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</si>
  <si>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</si>
  <si>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</si>
  <si>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</si>
  <si>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</si>
  <si>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</si>
  <si>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</si>
  <si>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</si>
  <si>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</si>
  <si>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</si>
  <si>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</si>
  <si>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</si>
  <si>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</si>
  <si>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</si>
  <si>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</si>
  <si>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</si>
  <si>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</si>
  <si>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</si>
  <si>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</si>
  <si>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</si>
  <si>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</si>
  <si>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</si>
  <si>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</si>
  <si>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</si>
  <si>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</si>
  <si>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</si>
  <si>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</si>
  <si>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</si>
  <si>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</si>
  <si>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</si>
  <si>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</si>
  <si>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</si>
  <si>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</si>
  <si>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</si>
  <si>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</si>
  <si>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</si>
  <si>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</si>
  <si>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</si>
  <si>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</si>
  <si>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</si>
  <si>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</si>
  <si>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</si>
  <si>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</si>
  <si>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</si>
  <si>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</si>
  <si>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</si>
  <si>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</si>
  <si>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</si>
  <si>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</si>
  <si>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</si>
  <si>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</si>
  <si>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</si>
  <si>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</si>
  <si>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</si>
  <si>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</si>
  <si>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</si>
  <si>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</si>
  <si>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</si>
  <si>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</si>
  <si>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</si>
  <si>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</si>
  <si>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</si>
  <si>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</si>
  <si>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</si>
  <si>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</si>
  <si>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</si>
  <si>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</si>
  <si>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</si>
  <si>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</si>
  <si>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</si>
  <si>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</si>
  <si>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</si>
  <si>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</si>
  <si>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</si>
  <si>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</si>
  <si>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</si>
  <si>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</si>
  <si>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</si>
  <si>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</si>
  <si>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</si>
  <si>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</si>
  <si>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</si>
  <si>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</si>
  <si>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</si>
  <si>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</si>
  <si>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</si>
  <si>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</si>
  <si>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</si>
  <si>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</si>
  <si>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</si>
  <si>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</si>
  <si>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</si>
  <si>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</si>
  <si>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</si>
  <si>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</si>
  <si>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</si>
  <si>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</si>
  <si>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</si>
  <si>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</si>
  <si>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</si>
  <si>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</si>
  <si>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</si>
  <si>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</si>
  <si>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</si>
  <si>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</si>
  <si>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</si>
  <si>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</si>
  <si>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</si>
  <si>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</si>
  <si>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</si>
  <si>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</si>
  <si>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</si>
  <si>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</si>
  <si>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</si>
  <si>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</si>
  <si>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</si>
  <si>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</si>
  <si>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</si>
  <si>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</si>
  <si>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</si>
  <si>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</si>
  <si>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</si>
  <si>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</si>
  <si>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</si>
  <si>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</si>
  <si>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</si>
  <si>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</si>
  <si>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</si>
  <si>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</si>
  <si>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</si>
  <si>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</si>
  <si>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</si>
  <si>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</si>
  <si>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</si>
  <si>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</si>
  <si>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</si>
  <si>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</si>
  <si>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</si>
  <si>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</si>
  <si>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</si>
  <si>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</si>
  <si>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</si>
  <si>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</si>
  <si>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</si>
  <si>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</si>
  <si>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</si>
  <si>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</si>
  <si>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</si>
  <si>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</si>
  <si>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</si>
  <si>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</si>
  <si>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</si>
  <si>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</si>
  <si>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</si>
  <si>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</si>
  <si>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</si>
  <si>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</si>
  <si>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</si>
  <si>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</si>
  <si>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</si>
  <si>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</si>
  <si>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</si>
  <si>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</si>
  <si>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</si>
  <si>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</si>
  <si>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</si>
  <si>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</si>
  <si>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</si>
  <si>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</si>
  <si>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</si>
  <si>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</si>
  <si>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</si>
  <si>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</si>
  <si>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</si>
  <si>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</si>
  <si>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</si>
  <si>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</si>
  <si>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</si>
  <si>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</si>
  <si>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</si>
  <si>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</si>
  <si>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</si>
  <si>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</si>
  <si>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</si>
  <si>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</si>
  <si>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</si>
  <si>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</si>
  <si>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</si>
  <si>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</si>
  <si>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</si>
  <si>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</si>
  <si>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</si>
  <si>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</si>
  <si>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</si>
  <si>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</si>
  <si>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</si>
  <si>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</si>
  <si>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</si>
  <si>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</si>
  <si>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</si>
  <si>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</si>
  <si>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</si>
  <si>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</si>
  <si>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</si>
  <si>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</si>
  <si>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</si>
  <si>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</si>
  <si>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</si>
  <si>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</si>
  <si>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</si>
  <si>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</si>
  <si>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</si>
  <si>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</si>
  <si>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</si>
  <si>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</si>
  <si>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</si>
  <si>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</si>
  <si>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</si>
  <si>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</si>
  <si>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</si>
  <si>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</si>
  <si>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</si>
  <si>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</si>
  <si>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</si>
  <si>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</si>
  <si>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</si>
  <si>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</si>
  <si>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</si>
  <si>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</si>
  <si>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</si>
  <si>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</si>
  <si>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</si>
  <si>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</si>
  <si>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</si>
  <si>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</si>
  <si>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</si>
  <si>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</si>
  <si>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</si>
  <si>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</si>
  <si>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</si>
  <si>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</si>
  <si>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</si>
  <si>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</si>
  <si>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</si>
  <si>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</si>
  <si>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</si>
  <si>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</si>
  <si>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</si>
  <si>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</si>
  <si>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</si>
  <si>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</si>
  <si>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</si>
  <si>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</si>
  <si>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</si>
  <si>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</si>
  <si>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</si>
  <si>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</si>
  <si>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</si>
  <si>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</si>
  <si>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</si>
  <si>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</si>
  <si>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</si>
  <si>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</si>
  <si>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</si>
  <si>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</si>
  <si>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</si>
  <si>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</si>
  <si>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</si>
  <si>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</si>
  <si>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</si>
  <si>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</si>
  <si>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</si>
  <si>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</si>
  <si>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</si>
  <si>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</si>
  <si>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</si>
  <si>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</si>
  <si>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</si>
  <si>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</si>
  <si>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</si>
  <si>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</si>
  <si>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</si>
  <si>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</si>
  <si>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</si>
  <si>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</si>
  <si>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</si>
  <si>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</si>
  <si>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</si>
  <si>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</si>
  <si>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</si>
  <si>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</si>
  <si>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</si>
  <si>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</si>
  <si>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</si>
  <si>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</si>
  <si>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</si>
  <si>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</si>
  <si>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</si>
  <si>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</si>
  <si>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</si>
  <si>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</si>
  <si>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</si>
  <si>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</si>
  <si>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</si>
  <si>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</si>
  <si>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</si>
  <si>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</si>
  <si>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</si>
  <si>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</si>
  <si>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</si>
  <si>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</si>
  <si>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</si>
  <si>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</si>
  <si>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</si>
  <si>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</si>
  <si>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</si>
  <si>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</si>
  <si>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</si>
  <si>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</si>
  <si>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</si>
  <si>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</si>
  <si>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</si>
  <si>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</si>
  <si>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</si>
  <si>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</si>
  <si>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</si>
  <si>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</si>
  <si>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</si>
  <si>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</si>
  <si>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</si>
  <si>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</si>
  <si>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</si>
  <si>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</si>
  <si>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</si>
  <si>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</si>
  <si>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</si>
  <si>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</si>
  <si>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</si>
  <si>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</si>
  <si>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</si>
  <si>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</si>
  <si>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</si>
  <si>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</si>
  <si>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</si>
  <si>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</si>
  <si>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</si>
  <si>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</si>
  <si>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</si>
  <si>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</si>
  <si>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</si>
  <si>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</si>
  <si>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</si>
  <si>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</si>
  <si>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</si>
  <si>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</si>
  <si>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</si>
  <si>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</si>
  <si>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</si>
  <si>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</si>
  <si>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</si>
  <si>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</si>
  <si>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</si>
  <si>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</si>
  <si>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</si>
  <si>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</si>
  <si>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</si>
  <si>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</si>
  <si>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</si>
  <si>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</si>
  <si>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</si>
  <si>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</si>
  <si>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</si>
  <si>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</si>
  <si>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</si>
  <si>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</si>
  <si>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</si>
  <si>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</si>
  <si>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</si>
  <si>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</si>
  <si>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</si>
  <si>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</si>
  <si>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</si>
  <si>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</si>
  <si>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</si>
  <si>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</si>
  <si>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</si>
  <si>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</si>
  <si>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</si>
  <si>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</si>
  <si>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</si>
  <si>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</si>
  <si>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</si>
  <si>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</si>
  <si>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</si>
  <si>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</si>
  <si>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</si>
  <si>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</si>
  <si>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</si>
  <si>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</si>
  <si>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</si>
  <si>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</si>
  <si>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</si>
  <si>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</si>
  <si>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</si>
  <si>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</si>
  <si>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</si>
  <si>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</si>
  <si>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</si>
  <si>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</si>
  <si>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</si>
  <si>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</si>
  <si>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</si>
  <si>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</si>
  <si>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</si>
  <si>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</si>
  <si>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</si>
  <si>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</si>
  <si>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</si>
  <si>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</si>
  <si>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</si>
  <si>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</si>
  <si>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</si>
  <si>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</si>
  <si>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</si>
  <si>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</si>
  <si>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</si>
  <si>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</si>
  <si>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</si>
  <si>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</si>
  <si>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</si>
  <si>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</si>
  <si>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</si>
  <si>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</si>
  <si>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</si>
  <si>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</si>
  <si>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</si>
  <si>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</si>
  <si>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</si>
  <si>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</si>
  <si>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</si>
  <si>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</si>
  <si>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</si>
  <si>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</si>
  <si>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</si>
  <si>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</si>
  <si>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</si>
  <si>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</si>
  <si>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</si>
  <si>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</si>
  <si>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</si>
  <si>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</si>
  <si>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</si>
  <si>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</si>
  <si>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</si>
  <si>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</si>
  <si>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</si>
  <si>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</si>
  <si>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</si>
  <si>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</si>
  <si>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</si>
  <si>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</si>
  <si>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</si>
  <si>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</si>
  <si>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</si>
  <si>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</si>
  <si>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</si>
  <si>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</si>
  <si>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</si>
  <si>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</si>
  <si>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</si>
  <si>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</si>
  <si>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</si>
  <si>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</si>
  <si>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</si>
  <si>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</si>
  <si>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</si>
  <si>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</si>
  <si>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</si>
  <si>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</si>
  <si>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</si>
  <si>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</si>
  <si>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</si>
  <si>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</si>
  <si>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</si>
  <si>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</si>
  <si>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</si>
  <si>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</si>
  <si>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</si>
  <si>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</si>
  <si>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</si>
  <si>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</si>
  <si>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</si>
  <si>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</si>
  <si>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</si>
  <si>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</si>
  <si>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</si>
  <si>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</si>
  <si>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</si>
  <si>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</si>
  <si>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</si>
  <si>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</si>
  <si>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</si>
  <si>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</si>
  <si>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</si>
  <si>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</si>
  <si>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</si>
  <si>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</si>
  <si>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</si>
  <si>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</si>
  <si>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</si>
  <si>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</si>
  <si>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</si>
  <si>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</si>
  <si>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</si>
  <si>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</si>
  <si>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</si>
  <si>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</si>
  <si>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</si>
  <si>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</si>
  <si>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</si>
  <si>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</si>
  <si>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</si>
  <si>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</si>
  <si>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</si>
  <si>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</si>
  <si>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</si>
  <si>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</si>
  <si>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</si>
  <si>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</si>
  <si>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</si>
  <si>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</si>
  <si>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</si>
  <si>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</si>
  <si>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</si>
  <si>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</si>
  <si>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</si>
  <si>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</si>
  <si>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</si>
  <si>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</si>
  <si>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</si>
  <si>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</si>
  <si>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</si>
  <si>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</si>
  <si>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</si>
  <si>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</si>
  <si>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</si>
  <si>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</si>
  <si>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</si>
  <si>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</si>
  <si>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</si>
  <si>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</si>
  <si>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</si>
  <si>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</si>
  <si>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</si>
  <si>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</si>
  <si>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</si>
  <si>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</si>
  <si>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</si>
  <si>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</si>
  <si>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</si>
  <si>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</si>
  <si>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</si>
  <si>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</si>
  <si>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</si>
  <si>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</si>
  <si>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</si>
  <si>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</si>
  <si>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</si>
  <si>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</si>
  <si>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</si>
  <si>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</si>
  <si>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</si>
  <si>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</si>
  <si>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</si>
  <si>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</si>
  <si>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</si>
  <si>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</si>
  <si>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</si>
  <si>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</si>
  <si>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</si>
  <si>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</si>
  <si>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</si>
  <si>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</si>
  <si>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</si>
  <si>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</si>
  <si>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</si>
  <si>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</si>
  <si>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</si>
  <si>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</si>
  <si>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</si>
  <si>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</si>
  <si>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</si>
  <si>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</si>
  <si>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</si>
  <si>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</si>
  <si>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</si>
  <si>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</si>
  <si>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</si>
  <si>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</si>
  <si>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</si>
  <si>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</si>
  <si>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</si>
  <si>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</si>
  <si>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</si>
  <si>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</si>
  <si>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</si>
  <si>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</si>
  <si>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</si>
  <si>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</si>
  <si>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</si>
  <si>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</si>
  <si>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</si>
  <si>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</si>
  <si>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</si>
  <si>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</si>
  <si>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</si>
  <si>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</si>
  <si>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</si>
  <si>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</si>
  <si>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</si>
  <si>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</si>
  <si>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</si>
  <si>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</si>
  <si>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</si>
  <si>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</si>
  <si>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</si>
  <si>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</si>
  <si>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</si>
  <si>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</si>
  <si>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</si>
  <si>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</si>
  <si>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</si>
  <si>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</si>
  <si>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</si>
  <si>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</si>
  <si>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</si>
  <si>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</si>
  <si>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</si>
  <si>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</si>
  <si>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</si>
  <si>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</si>
  <si>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</si>
  <si>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</si>
  <si>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</si>
  <si>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</si>
  <si>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</si>
  <si>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</si>
  <si>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</si>
  <si>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</si>
  <si>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</si>
  <si>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</si>
  <si>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</si>
  <si>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</si>
  <si>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</si>
  <si>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</si>
  <si>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</si>
  <si>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</si>
  <si>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</si>
  <si>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</si>
  <si>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</si>
  <si>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</si>
  <si>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</si>
  <si>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</si>
  <si>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</si>
  <si>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</si>
  <si>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</si>
  <si>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</si>
  <si>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</si>
  <si>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</si>
  <si>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</si>
  <si>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</si>
  <si>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</si>
  <si>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</si>
  <si>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</si>
  <si>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</si>
  <si>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</si>
  <si>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</si>
  <si>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</si>
  <si>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</si>
  <si>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</si>
  <si>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</si>
  <si>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</si>
  <si>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</si>
  <si>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</si>
  <si>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</si>
  <si>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</si>
  <si>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</si>
  <si>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</si>
  <si>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</si>
  <si>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</si>
  <si>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</si>
  <si>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</si>
  <si>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</si>
  <si>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</si>
  <si>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</si>
  <si>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</si>
  <si>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</si>
  <si>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</si>
  <si>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</si>
  <si>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</si>
  <si>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</si>
  <si>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</si>
  <si>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</si>
  <si>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</si>
  <si>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</si>
  <si>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</si>
  <si>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</si>
  <si>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</si>
  <si>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</si>
  <si>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</si>
  <si>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</si>
  <si>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</si>
  <si>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</si>
  <si>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</si>
  <si>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</si>
  <si>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</si>
  <si>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</si>
  <si>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</si>
  <si>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</si>
  <si>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</si>
  <si>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</si>
  <si>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</si>
  <si>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</si>
  <si>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</si>
  <si>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</si>
  <si>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</si>
  <si>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</si>
  <si>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</si>
  <si>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</si>
  <si>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</si>
  <si>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</si>
  <si>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</si>
  <si>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</si>
  <si>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</si>
  <si>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</si>
  <si>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</si>
  <si>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</si>
  <si>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</si>
  <si>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</si>
  <si>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</si>
  <si>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</si>
  <si>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</si>
  <si>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</si>
  <si>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</si>
  <si>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</si>
  <si>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</si>
  <si>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</si>
  <si>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</si>
  <si>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</si>
  <si>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</si>
  <si>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</si>
  <si>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</si>
  <si>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</si>
  <si>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</si>
  <si>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</si>
  <si>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</si>
  <si>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</si>
  <si>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</si>
  <si>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</si>
  <si>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</si>
  <si>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</si>
  <si>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</si>
  <si>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</si>
  <si>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</si>
  <si>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</si>
  <si>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</si>
  <si>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</si>
  <si>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</si>
  <si>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</si>
  <si>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</si>
  <si>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</si>
  <si>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</si>
  <si>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</si>
  <si>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</si>
  <si>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</si>
  <si>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</si>
  <si>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</si>
  <si>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</si>
  <si>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</si>
  <si>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</si>
  <si>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</si>
  <si>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</si>
  <si>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</si>
  <si>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</si>
  <si>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</si>
  <si>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</si>
  <si>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</si>
  <si>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</si>
  <si>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</si>
  <si>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</si>
  <si>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</si>
  <si>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</si>
  <si>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</si>
  <si>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</si>
  <si>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</si>
  <si>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</si>
  <si>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</si>
  <si>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</si>
  <si>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</si>
  <si>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</si>
  <si>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</si>
  <si>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</si>
  <si>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</si>
  <si>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</si>
  <si>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</si>
  <si>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</si>
  <si>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</si>
  <si>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</si>
  <si>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</si>
  <si>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</si>
  <si>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</si>
  <si>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</si>
  <si>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</si>
  <si>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</si>
  <si>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</si>
  <si>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</si>
  <si>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</si>
  <si>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</si>
  <si>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</si>
  <si>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</si>
  <si>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</si>
  <si>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</si>
  <si>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</si>
  <si>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</si>
  <si>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</si>
  <si>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</si>
  <si>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</si>
  <si>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</si>
  <si>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</si>
  <si>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</si>
  <si>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</si>
  <si>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</si>
  <si>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</si>
  <si>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</si>
  <si>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</si>
  <si>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</si>
  <si>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</si>
  <si>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</si>
  <si>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</si>
  <si>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</si>
  <si>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</si>
  <si>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</si>
  <si>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</si>
  <si>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</si>
  <si>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</si>
  <si>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</si>
  <si>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</si>
  <si>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</si>
  <si>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</si>
  <si>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</si>
  <si>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</si>
  <si>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</si>
  <si>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</si>
  <si>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</si>
  <si>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</si>
  <si>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</si>
  <si>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</si>
  <si>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</si>
  <si>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</si>
  <si>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</si>
  <si>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</si>
  <si>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</si>
  <si>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</si>
  <si>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</si>
  <si>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</si>
  <si>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</si>
  <si>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</si>
  <si>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</si>
  <si>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</si>
  <si>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</si>
  <si>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</si>
  <si>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</si>
  <si>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</si>
  <si>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</si>
  <si>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</si>
  <si>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</si>
  <si>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</si>
  <si>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</si>
  <si>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</si>
  <si>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</si>
  <si>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</si>
  <si>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</si>
  <si>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</si>
  <si>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</si>
  <si>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</si>
  <si>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</si>
  <si>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</si>
  <si>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</si>
  <si>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</si>
  <si>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</si>
  <si>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</si>
  <si>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</si>
  <si>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</si>
  <si>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</si>
  <si>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</si>
  <si>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</si>
  <si>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</si>
  <si>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</si>
  <si>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</si>
  <si>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</si>
  <si>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</si>
  <si>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</si>
  <si>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</si>
  <si>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</si>
  <si>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</si>
  <si>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</si>
  <si>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</si>
  <si>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</si>
  <si>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</si>
  <si>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</si>
  <si>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</si>
  <si>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</si>
  <si>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</si>
  <si>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</si>
  <si>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</si>
  <si>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</si>
  <si>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</si>
  <si>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</si>
  <si>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</si>
  <si>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</si>
  <si>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</si>
  <si>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</si>
  <si>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</si>
  <si>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</si>
  <si>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</si>
  <si>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</si>
  <si>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</si>
  <si>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</si>
  <si>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</si>
  <si>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</si>
  <si>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</si>
  <si>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</si>
  <si>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</si>
  <si>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</si>
  <si>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</si>
  <si>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</si>
  <si>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</si>
  <si>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</si>
  <si>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</si>
  <si>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</si>
  <si>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</si>
  <si>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</si>
  <si>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</si>
  <si>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</si>
  <si>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</si>
  <si>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</si>
  <si>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</si>
  <si>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</si>
  <si>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</si>
  <si>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</si>
  <si>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</si>
  <si>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</si>
  <si>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</si>
  <si>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</si>
  <si>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</si>
  <si>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</si>
  <si>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</si>
  <si>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</si>
  <si>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</si>
  <si>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</si>
  <si>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</si>
  <si>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</si>
  <si>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</si>
  <si>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</si>
  <si>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</si>
  <si>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</si>
  <si>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</si>
  <si>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</si>
  <si>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</si>
  <si>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</si>
  <si>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</si>
  <si>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</si>
  <si>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</si>
  <si>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</si>
  <si>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</si>
  <si>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</si>
  <si>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</si>
  <si>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</si>
  <si>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</si>
  <si>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</si>
  <si>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</si>
  <si>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</si>
  <si>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</si>
  <si>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</si>
  <si>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</si>
  <si>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</si>
  <si>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</si>
  <si>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</si>
  <si>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</si>
  <si>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</si>
  <si>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</si>
  <si>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</si>
  <si>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</si>
  <si>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</si>
  <si>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</si>
  <si>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</si>
  <si>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</si>
  <si>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</si>
  <si>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</si>
  <si>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</si>
  <si>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</si>
  <si>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</si>
  <si>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</si>
  <si>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</si>
  <si>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</si>
  <si>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</si>
  <si>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</si>
  <si>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</si>
  <si>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</si>
  <si>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</si>
  <si>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</si>
  <si>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</si>
  <si>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</si>
  <si>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</si>
  <si>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</si>
  <si>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</si>
  <si>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</si>
  <si>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</si>
  <si>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</si>
  <si>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</si>
  <si>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</si>
  <si>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</si>
  <si>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</si>
  <si>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</si>
  <si>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</si>
  <si>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</si>
  <si>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</si>
  <si>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</si>
  <si>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</si>
  <si>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</si>
  <si>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</si>
  <si>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</si>
  <si>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</si>
  <si>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</si>
  <si>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</si>
  <si>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</si>
  <si>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</si>
  <si>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</si>
  <si>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</si>
  <si>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</si>
  <si>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</si>
  <si>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</si>
  <si>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</si>
  <si>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</si>
  <si>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</si>
  <si>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</si>
  <si>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</si>
  <si>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</si>
  <si>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</si>
  <si>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</si>
  <si>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</si>
  <si>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</si>
  <si>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</si>
  <si>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</si>
  <si>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</si>
  <si>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</si>
  <si>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</si>
  <si>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</si>
  <si>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</si>
  <si>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</si>
  <si>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</si>
  <si>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</si>
  <si>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</si>
  <si>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</si>
  <si>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</si>
  <si>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</si>
  <si>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</si>
  <si>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</si>
  <si>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</si>
  <si>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</si>
  <si>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</si>
  <si>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</si>
  <si>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</si>
  <si>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</si>
  <si>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</si>
  <si>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</si>
  <si>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</si>
  <si>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</si>
  <si>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</si>
  <si>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</si>
  <si>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</si>
  <si>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</si>
  <si>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</si>
  <si>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</si>
  <si>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</si>
  <si>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</si>
  <si>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</si>
  <si>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</si>
  <si>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</si>
  <si>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</si>
  <si>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</si>
  <si>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</si>
  <si>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</si>
  <si>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</si>
  <si>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</si>
  <si>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</si>
  <si>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</si>
  <si>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</si>
  <si>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</si>
  <si>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</si>
  <si>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</si>
  <si>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</si>
  <si>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</si>
  <si>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</si>
  <si>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</si>
  <si>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</si>
  <si>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</si>
  <si>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</si>
  <si>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</si>
  <si>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</si>
  <si>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</si>
  <si>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</si>
  <si>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</si>
  <si>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</si>
  <si>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</si>
  <si>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</si>
  <si>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</si>
  <si>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</si>
  <si>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</si>
  <si>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</si>
  <si>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</si>
  <si>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</si>
  <si>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</si>
  <si>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</si>
  <si>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</si>
  <si>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</si>
  <si>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</si>
  <si>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</si>
  <si>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</si>
  <si>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</si>
  <si>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</si>
  <si>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</si>
  <si>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</si>
  <si>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</si>
  <si>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</si>
  <si>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</si>
  <si>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</si>
  <si>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</si>
  <si>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</si>
  <si>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</si>
  <si>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</si>
  <si>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</si>
  <si>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</si>
  <si>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</si>
  <si>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</si>
  <si>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</si>
  <si>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</si>
  <si>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</si>
  <si>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</si>
  <si>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</si>
  <si>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</si>
  <si>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</si>
  <si>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</si>
  <si>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</si>
  <si>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</si>
  <si>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</si>
  <si>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</si>
  <si>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</si>
  <si>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</si>
  <si>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</si>
  <si>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</si>
  <si>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</si>
  <si>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</si>
  <si>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</si>
  <si>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</si>
  <si>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</si>
  <si>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</si>
  <si>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</si>
  <si>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</si>
  <si>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</si>
  <si>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</si>
  <si>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</si>
  <si>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</si>
  <si>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</si>
  <si>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</si>
  <si>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</si>
  <si>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</si>
  <si>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</si>
  <si>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</si>
  <si>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</si>
  <si>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</si>
  <si>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</si>
  <si>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</si>
  <si>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</si>
  <si>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</si>
  <si>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</si>
  <si>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</si>
  <si>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</si>
  <si>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</si>
  <si>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</si>
  <si>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</si>
  <si>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</si>
  <si>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</si>
  <si>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</si>
  <si>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</si>
  <si>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</si>
  <si>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</si>
  <si>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</si>
  <si>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</si>
  <si>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</si>
  <si>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</si>
  <si>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</si>
  <si>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</si>
  <si>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</si>
  <si>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</si>
  <si>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</si>
  <si>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</si>
  <si>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</si>
  <si>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</si>
  <si>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</si>
  <si>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</si>
  <si>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</si>
  <si>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</si>
  <si>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</si>
  <si>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</si>
  <si>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</si>
  <si>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</si>
  <si>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</si>
  <si>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</si>
  <si>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</si>
  <si>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</si>
  <si>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</si>
  <si>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</si>
  <si>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</si>
  <si>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</si>
  <si>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</si>
  <si>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</si>
  <si>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</si>
  <si>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</si>
  <si>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</si>
  <si>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</si>
  <si>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</si>
  <si>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</si>
  <si>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</si>
  <si>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</si>
  <si>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</si>
  <si>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</si>
  <si>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</si>
  <si>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</si>
  <si>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</si>
  <si>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</si>
  <si>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</si>
  <si>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</si>
  <si>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</si>
  <si>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</si>
  <si>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</si>
  <si>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</si>
  <si>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</si>
  <si>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</si>
  <si>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</si>
  <si>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</si>
  <si>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</si>
  <si>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</si>
  <si>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</si>
  <si>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</si>
  <si>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</si>
  <si>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</si>
  <si>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</si>
  <si>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</si>
  <si>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</si>
  <si>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</si>
  <si>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</si>
  <si>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</si>
  <si>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</si>
  <si>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</si>
  <si>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</si>
  <si>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</si>
  <si>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</si>
  <si>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</si>
  <si>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</si>
  <si>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</si>
  <si>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</si>
  <si>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</si>
  <si>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</si>
  <si>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</si>
  <si>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</si>
  <si>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</si>
  <si>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</si>
  <si>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</si>
  <si>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</si>
  <si>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</si>
  <si>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</si>
  <si>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</si>
  <si>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</si>
  <si>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</si>
  <si>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</si>
  <si>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</si>
  <si>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</si>
  <si>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</si>
  <si>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</si>
  <si>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</si>
  <si>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</si>
  <si>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</si>
  <si>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</si>
  <si>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</si>
  <si>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</si>
  <si>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</si>
  <si>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</si>
  <si>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</si>
  <si>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</si>
  <si>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</si>
  <si>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</si>
  <si>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</si>
  <si>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</si>
  <si>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</si>
  <si>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</si>
  <si>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</si>
  <si>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</si>
  <si>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</si>
  <si>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</si>
  <si>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</si>
  <si>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</si>
  <si>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</si>
  <si>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</si>
  <si>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</si>
  <si>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</si>
  <si>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</si>
  <si>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</si>
  <si>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</si>
  <si>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</si>
  <si>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</si>
  <si>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</si>
  <si>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</si>
  <si>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</si>
  <si>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</si>
  <si>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</si>
  <si>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</si>
  <si>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</si>
  <si>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</si>
  <si>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</si>
  <si>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</si>
  <si>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</si>
  <si>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</si>
  <si>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</si>
  <si>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</si>
  <si>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</si>
  <si>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</si>
  <si>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</si>
  <si>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</si>
  <si>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</si>
  <si>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</si>
  <si>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</si>
  <si>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</si>
  <si>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</si>
  <si>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</si>
  <si>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</si>
  <si>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</si>
  <si>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</si>
  <si>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</si>
  <si>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</si>
  <si>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</si>
  <si>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</si>
  <si>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</si>
  <si>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</si>
  <si>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</si>
  <si>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</si>
  <si>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</si>
  <si>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</si>
  <si>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</si>
  <si>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</si>
  <si>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</si>
  <si>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</si>
  <si>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</si>
  <si>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</si>
  <si>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</si>
  <si>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</si>
  <si>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</si>
  <si>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</si>
  <si>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</si>
  <si>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</si>
  <si>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</si>
  <si>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</si>
  <si>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</si>
  <si>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</si>
  <si>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</si>
  <si>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</si>
  <si>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</si>
  <si>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</si>
  <si>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</si>
  <si>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</si>
  <si>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</si>
  <si>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</si>
  <si>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</si>
  <si>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</si>
  <si>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</si>
  <si>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</si>
  <si>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</si>
  <si>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</si>
  <si>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</si>
  <si>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</si>
  <si>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</si>
  <si>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</si>
  <si>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</si>
  <si>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</si>
  <si>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</si>
  <si>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</si>
  <si>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</si>
  <si>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</si>
  <si>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</si>
  <si>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</si>
  <si>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</si>
  <si>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</si>
  <si>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</si>
  <si>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</si>
  <si>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</si>
  <si>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</si>
  <si>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</si>
  <si>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</si>
  <si>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</si>
  <si>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</si>
  <si>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</si>
  <si>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</si>
  <si>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</si>
  <si>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</si>
  <si>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</si>
  <si>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</si>
  <si>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</si>
  <si>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</si>
  <si>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</si>
  <si>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</si>
  <si>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</si>
  <si>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</si>
  <si>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</si>
  <si>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</si>
  <si>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</si>
  <si>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</si>
  <si>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</si>
  <si>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</si>
  <si>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</si>
  <si>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</si>
  <si>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</si>
  <si>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</si>
  <si>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</si>
  <si>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</si>
  <si>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</si>
  <si>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</si>
  <si>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</si>
  <si>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</si>
  <si>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</si>
  <si>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</si>
  <si>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</si>
  <si>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</si>
  <si>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</si>
  <si>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</si>
  <si>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</si>
  <si>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</si>
  <si>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</si>
  <si>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</si>
  <si>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</si>
  <si>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</si>
  <si>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</si>
  <si>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</si>
  <si>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</si>
  <si>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</si>
  <si>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</si>
  <si>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</si>
  <si>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</si>
  <si>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</si>
  <si>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</si>
  <si>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</si>
  <si>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</si>
  <si>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</si>
  <si>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</si>
  <si>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</si>
  <si>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</si>
  <si>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</si>
  <si>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</si>
  <si>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</si>
  <si>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</si>
  <si>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</si>
  <si>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</si>
  <si>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</si>
  <si>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</si>
  <si>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</si>
  <si>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</si>
  <si>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</si>
  <si>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</si>
  <si>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</si>
  <si>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</si>
  <si>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</si>
  <si>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</si>
  <si>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</si>
  <si>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</si>
  <si>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</si>
  <si>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</si>
  <si>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</si>
  <si>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</si>
  <si>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</si>
  <si>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</si>
  <si>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</si>
  <si>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</si>
  <si>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</si>
  <si>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</si>
  <si>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</si>
  <si>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</si>
  <si>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</si>
  <si>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</si>
  <si>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</si>
  <si>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</si>
  <si>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</si>
  <si>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</si>
  <si>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</si>
  <si>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</si>
  <si>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</si>
  <si>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</si>
  <si>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</si>
  <si>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</si>
  <si>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</si>
  <si>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</si>
  <si>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</si>
  <si>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</si>
  <si>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</si>
  <si>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</si>
  <si>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</si>
  <si>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</si>
  <si>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</si>
  <si>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</si>
  <si>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</si>
  <si>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</si>
  <si>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</si>
  <si>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</si>
  <si>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</si>
  <si>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</si>
  <si>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</si>
  <si>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</si>
  <si>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</si>
  <si>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</si>
  <si>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</si>
  <si>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</si>
  <si>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</si>
  <si>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</si>
  <si>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</si>
  <si>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</si>
  <si>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</si>
  <si>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</si>
  <si>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</si>
  <si>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</si>
  <si>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</si>
  <si>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</si>
  <si>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</si>
  <si>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</si>
  <si>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</si>
  <si>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</si>
  <si>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</si>
  <si>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</si>
  <si>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</si>
  <si>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</si>
  <si>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</si>
  <si>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</si>
  <si>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</si>
  <si>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</si>
  <si>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</si>
  <si>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</si>
  <si>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</si>
  <si>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</si>
  <si>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</si>
  <si>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</si>
  <si>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</si>
  <si>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</si>
  <si>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</si>
  <si>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</si>
  <si>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</si>
  <si>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</si>
  <si>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</si>
  <si>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</si>
  <si>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</si>
  <si>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</si>
  <si>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</si>
  <si>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</si>
  <si>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</si>
  <si>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</si>
  <si>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</si>
  <si>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</si>
  <si>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</si>
  <si>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</si>
  <si>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</si>
  <si>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</si>
  <si>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</si>
  <si>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</si>
  <si>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</si>
  <si>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</si>
  <si>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</si>
  <si>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</si>
  <si>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</si>
  <si>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</si>
  <si>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</si>
  <si>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</si>
  <si>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</si>
  <si>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</si>
  <si>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</si>
  <si>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</si>
  <si>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</si>
  <si>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</si>
  <si>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</si>
  <si>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</si>
  <si>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</si>
  <si>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</si>
  <si>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</si>
  <si>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</si>
  <si>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</si>
  <si>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</si>
  <si>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</si>
  <si>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</si>
  <si>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</si>
  <si>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</si>
  <si>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</si>
  <si>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</si>
  <si>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</si>
  <si>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</si>
  <si>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</si>
  <si>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</si>
  <si>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</si>
  <si>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</si>
  <si>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</si>
  <si>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</si>
  <si>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</si>
  <si>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</si>
  <si>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</si>
  <si>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</si>
  <si>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</si>
  <si>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</si>
  <si>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</si>
  <si>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</si>
  <si>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</si>
  <si>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</si>
  <si>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</si>
  <si>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</si>
  <si>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</si>
  <si>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</si>
  <si>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</si>
  <si>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</si>
  <si>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</si>
  <si>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</si>
  <si>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</si>
  <si>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</si>
  <si>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</si>
  <si>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</si>
  <si>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</si>
  <si>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</si>
  <si>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</si>
  <si>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</si>
  <si>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</si>
  <si>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</si>
  <si>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</si>
  <si>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</si>
  <si>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</si>
  <si>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</si>
  <si>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</si>
  <si>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</si>
  <si>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</si>
  <si>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</si>
  <si>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</si>
  <si>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</si>
  <si>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</si>
  <si>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</si>
  <si>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</si>
  <si>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</si>
  <si>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</si>
  <si>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</si>
  <si>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</si>
  <si>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</si>
  <si>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</si>
  <si>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</si>
  <si>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</si>
  <si>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</si>
  <si>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</si>
  <si>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</si>
  <si>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</si>
  <si>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</si>
  <si>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</si>
  <si>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</si>
  <si>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</si>
  <si>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</si>
  <si>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</si>
  <si>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</si>
  <si>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</si>
  <si>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</si>
  <si>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</si>
  <si>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</si>
  <si>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</si>
  <si>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</si>
  <si>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</si>
  <si>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</si>
  <si>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</si>
  <si>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</si>
  <si>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</si>
  <si>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</si>
  <si>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</si>
  <si>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</si>
  <si>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</si>
  <si>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</si>
  <si>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</si>
  <si>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</si>
  <si>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</si>
  <si>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</si>
  <si>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</si>
  <si>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</si>
  <si>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</si>
  <si>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</si>
  <si>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</si>
  <si>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</si>
  <si>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</si>
  <si>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</si>
  <si>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</si>
  <si>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</si>
  <si>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</si>
  <si>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</si>
  <si>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</si>
  <si>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</si>
  <si>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</si>
  <si>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</si>
  <si>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</si>
  <si>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</si>
  <si>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</si>
  <si>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</si>
  <si>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</si>
  <si>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</si>
  <si>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</si>
  <si>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</si>
  <si>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</si>
  <si>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</si>
  <si>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</si>
  <si>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</si>
  <si>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</si>
  <si>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</si>
  <si>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</si>
  <si>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</si>
  <si>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</si>
  <si>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</si>
  <si>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</si>
  <si>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</si>
  <si>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</si>
  <si>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</si>
  <si>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</si>
  <si>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</si>
  <si>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</si>
  <si>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</si>
  <si>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</si>
  <si>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</si>
  <si>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</si>
  <si>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</si>
  <si>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</si>
  <si>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</si>
  <si>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</si>
  <si>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</si>
  <si>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</si>
  <si>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</si>
  <si>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</si>
  <si>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</si>
  <si>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</si>
  <si>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</si>
  <si>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</si>
  <si>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</si>
  <si>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</si>
  <si>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</si>
  <si>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</si>
  <si>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</si>
  <si>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</si>
  <si>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</si>
  <si>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</si>
  <si>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</si>
  <si>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</si>
  <si>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</si>
  <si>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</si>
  <si>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</si>
  <si>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</si>
  <si>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</si>
  <si>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</si>
  <si>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</si>
  <si>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</si>
  <si>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</si>
  <si>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</si>
  <si>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</si>
  <si>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</si>
  <si>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</si>
  <si>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</si>
  <si>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</si>
  <si>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</si>
  <si>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</si>
  <si>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</si>
  <si>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</si>
  <si>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</si>
  <si>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</si>
  <si>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</si>
  <si>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</si>
  <si>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</si>
  <si>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</si>
  <si>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</si>
  <si>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</si>
  <si>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</si>
  <si>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</si>
  <si>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</si>
  <si>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</si>
  <si>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</si>
  <si>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</si>
  <si>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</si>
  <si>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</si>
  <si>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</si>
  <si>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</si>
  <si>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</si>
  <si>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</si>
  <si>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</si>
  <si>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</si>
  <si>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</si>
  <si>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</si>
  <si>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</si>
  <si>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</si>
  <si>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</si>
  <si>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</si>
  <si>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</si>
  <si>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</si>
  <si>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</si>
  <si>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</si>
  <si>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</si>
  <si>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</si>
  <si>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</si>
  <si>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</si>
  <si>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</si>
  <si>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</si>
  <si>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>2019 -20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</si>
  <si>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</si>
  <si>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</si>
  <si>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</si>
  <si>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</si>
  <si>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</si>
  <si>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</si>
  <si>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</si>
  <si>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</si>
  <si>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</si>
  <si>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</si>
  <si>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</si>
  <si>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Revised 04/20/2020</t>
  </si>
  <si>
    <t>The following template may be used to post the district's 2019 - 2020 "actual" and 2020 - 2021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</si>
  <si>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"2019 - 2020" current budget"</t>
    </r>
  </si>
  <si>
    <t>on the "Data Entry_Web Posting" sheet.  Use your "projected" budget numbers in the column "2020 - 2021"</t>
  </si>
  <si>
    <t>2020 -21</t>
  </si>
  <si>
    <t>2019 - 2020  Actual Budget</t>
  </si>
  <si>
    <t>247-906</t>
  </si>
  <si>
    <t>2020 - 2021 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</si>
</sst>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19"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2190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2191</v>
      </c>
    </row>
    <row r="8" spans="1:13" s="131" customFormat="1" ht="15.75">
      <c r="A8" s="130" t="s">
        <v>2192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zoomScaleNormal="100" workbookViewId="0">
      <selection activeCell="F9" sqref="F9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">
        <v>1152</v>
      </c>
      <c r="C1" s="136"/>
    </row>
    <row r="2" spans="1:16">
      <c r="A2" s="107" t="s">
        <v>1274</v>
      </c>
      <c r="B2" s="176" t="s">
        <v>2195</v>
      </c>
      <c r="C2" s="137" t="s">
        <v>1268</v>
      </c>
    </row>
    <row r="3" spans="1:16">
      <c r="A3" s="73" t="s">
        <v>1275</v>
      </c>
      <c r="B3" s="177">
        <v>43662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2177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820</v>
      </c>
      <c r="E9" s="152"/>
      <c r="F9" s="103">
        <v>820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5168143</v>
      </c>
      <c r="E11" s="153"/>
      <c r="F11" s="2">
        <v>5100956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100567</v>
      </c>
      <c r="E12" s="153"/>
      <c r="F12" s="2">
        <v>126313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28238</v>
      </c>
      <c r="E13" s="153"/>
      <c r="F13" s="2">
        <v>36488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77924</v>
      </c>
      <c r="E14" s="153"/>
      <c r="F14" s="2">
        <v>76120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465289</v>
      </c>
      <c r="E15" s="153"/>
      <c r="F15" s="2">
        <v>491117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346289</v>
      </c>
      <c r="E16" s="153"/>
      <c r="F16" s="2">
        <v>375521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100392</v>
      </c>
      <c r="E18" s="153"/>
      <c r="F18" s="2">
        <v>96562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973950</v>
      </c>
      <c r="E19" s="153"/>
      <c r="F19" s="2">
        <v>377353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482662</v>
      </c>
      <c r="E20" s="153"/>
      <c r="F20" s="2">
        <v>501309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430233</v>
      </c>
      <c r="E21" s="153"/>
      <c r="F21" s="2">
        <v>458946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368336</v>
      </c>
      <c r="E22" s="153"/>
      <c r="F22" s="2">
        <v>371061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2184</v>
      </c>
      <c r="B23" s="140" t="s">
        <v>2180</v>
      </c>
      <c r="D23" s="2">
        <v>2500</v>
      </c>
      <c r="E23" s="153"/>
      <c r="F23" s="2">
        <v>2500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2185</v>
      </c>
      <c r="B24" s="140" t="s">
        <v>2179</v>
      </c>
      <c r="C24" s="76"/>
      <c r="D24" s="2">
        <v>1000</v>
      </c>
      <c r="E24" s="153"/>
      <c r="F24" s="2">
        <v>500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1250025</v>
      </c>
      <c r="E25" s="153"/>
      <c r="F25" s="2">
        <v>1029283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39000</v>
      </c>
      <c r="E26" s="153"/>
      <c r="F26" s="2">
        <v>19050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241732</v>
      </c>
      <c r="E27" s="153"/>
      <c r="F27" s="2">
        <v>216585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700000</v>
      </c>
      <c r="E29" s="153"/>
      <c r="F29" s="2">
        <v>730000</v>
      </c>
      <c r="G29" s="76"/>
      <c r="H29" s="139" t="s">
        <v>2183</v>
      </c>
    </row>
    <row r="30" spans="1:18">
      <c r="A30" s="96"/>
      <c r="B30" s="97" t="s">
        <v>1246</v>
      </c>
      <c r="C30" s="76"/>
      <c r="D30" s="2">
        <v>368394</v>
      </c>
      <c r="E30" s="153"/>
      <c r="F30" s="2">
        <v>346552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6300</v>
      </c>
      <c r="E31" s="153"/>
      <c r="F31" s="2">
        <v>6500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0</v>
      </c>
      <c r="E32" s="153"/>
      <c r="F32" s="2">
        <v>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255500</v>
      </c>
      <c r="E35" s="153"/>
      <c r="F35" s="2">
        <v>256695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10000</v>
      </c>
      <c r="E37" s="153"/>
      <c r="F37" s="2">
        <v>10000</v>
      </c>
      <c r="G37" s="76"/>
      <c r="H37" s="139" t="s">
        <v>2186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2187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60226</v>
      </c>
      <c r="E40" s="154"/>
      <c r="F40" s="2">
        <v>60226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O6" sqref="O6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2194</v>
      </c>
      <c r="D2" s="13"/>
      <c r="E2" s="13"/>
      <c r="F2" s="11"/>
      <c r="G2" s="14"/>
      <c r="H2" s="14" t="s">
        <v>2196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5168143</v>
      </c>
      <c r="E5" s="26">
        <f>D5/'Data Entry_Web Posting'!D$9</f>
        <v>6302.6134146341465</v>
      </c>
      <c r="F5" s="23"/>
      <c r="G5" s="27">
        <v>11</v>
      </c>
      <c r="H5" s="28" t="s">
        <v>1229</v>
      </c>
      <c r="I5" s="29">
        <f>'Data Entry_Web Posting'!F11</f>
        <v>5100956</v>
      </c>
      <c r="J5" s="29">
        <f>I5/'Data Entry_Web Posting'!F$9</f>
        <v>6220.6780487804881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100567</v>
      </c>
      <c r="E6" s="26">
        <f>D6/'Data Entry_Web Posting'!D$9</f>
        <v>122.64268292682927</v>
      </c>
      <c r="F6" s="23"/>
      <c r="G6" s="27">
        <v>12</v>
      </c>
      <c r="H6" s="28" t="s">
        <v>1205</v>
      </c>
      <c r="I6" s="29">
        <f>'Data Entry_Web Posting'!F12</f>
        <v>126313</v>
      </c>
      <c r="J6" s="29">
        <f>I6/'Data Entry_Web Posting'!F$9</f>
        <v>154.04024390243902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28238</v>
      </c>
      <c r="E7" s="26">
        <f>D7/'Data Entry_Web Posting'!D$9</f>
        <v>34.436585365853659</v>
      </c>
      <c r="F7" s="23"/>
      <c r="G7" s="27">
        <v>13</v>
      </c>
      <c r="H7" s="28" t="s">
        <v>1206</v>
      </c>
      <c r="I7" s="29">
        <f>'Data Entry_Web Posting'!F13</f>
        <v>36488</v>
      </c>
      <c r="J7" s="29">
        <f>I7/'Data Entry_Web Posting'!F$9</f>
        <v>44.497560975609758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10000</v>
      </c>
      <c r="E8" s="35">
        <f>D8/'Data Entry_Web Posting'!D$9</f>
        <v>12.195121951219512</v>
      </c>
      <c r="F8" s="23"/>
      <c r="G8" s="36">
        <v>95</v>
      </c>
      <c r="H8" s="37" t="s">
        <v>1200</v>
      </c>
      <c r="I8" s="38">
        <f>'Data Entry_Web Posting'!F37</f>
        <v>10000</v>
      </c>
      <c r="J8" s="38">
        <f>I8/'Data Entry_Web Posting'!F$9</f>
        <v>12.195121951219512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5306948</v>
      </c>
      <c r="E9" s="41">
        <f>SUM(E5:E8)</f>
        <v>6471.8878048780489</v>
      </c>
      <c r="F9" s="23"/>
      <c r="G9" s="42"/>
      <c r="H9" s="43" t="s">
        <v>1204</v>
      </c>
      <c r="I9" s="44">
        <f>SUM(I5:I8)</f>
        <v>5273757</v>
      </c>
      <c r="J9" s="44">
        <f>SUM(J5:J8)</f>
        <v>6431.4109756097569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77924</v>
      </c>
      <c r="E12" s="26">
        <f>D12/'Data Entry_Web Posting'!D$9</f>
        <v>95.029268292682929</v>
      </c>
      <c r="F12" s="23"/>
      <c r="G12" s="27">
        <v>21</v>
      </c>
      <c r="H12" s="28" t="s">
        <v>1232</v>
      </c>
      <c r="I12" s="29">
        <f>'Data Entry_Web Posting'!F14</f>
        <v>76120</v>
      </c>
      <c r="J12" s="29">
        <f>I12/'Data Entry_Web Posting'!F$9</f>
        <v>92.829268292682926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465289</v>
      </c>
      <c r="E13" s="26">
        <f>D13/'Data Entry_Web Posting'!D$9</f>
        <v>567.42560975609751</v>
      </c>
      <c r="F13" s="23"/>
      <c r="G13" s="27">
        <v>23</v>
      </c>
      <c r="H13" s="28" t="s">
        <v>1233</v>
      </c>
      <c r="I13" s="29">
        <f>'Data Entry_Web Posting'!F15</f>
        <v>491117</v>
      </c>
      <c r="J13" s="29">
        <f>I13/'Data Entry_Web Posting'!F$9</f>
        <v>598.92317073170727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346289</v>
      </c>
      <c r="E14" s="26">
        <f>D14/'Data Entry_Web Posting'!D$9</f>
        <v>422.30365853658537</v>
      </c>
      <c r="F14" s="23"/>
      <c r="G14" s="27">
        <v>31</v>
      </c>
      <c r="H14" s="28" t="s">
        <v>1221</v>
      </c>
      <c r="I14" s="29">
        <f>'Data Entry_Web Posting'!F16</f>
        <v>375521</v>
      </c>
      <c r="J14" s="29">
        <f>I14/'Data Entry_Web Posting'!F$9</f>
        <v>457.95243902439023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100392</v>
      </c>
      <c r="E16" s="26">
        <f>D16/'Data Entry_Web Posting'!D$9</f>
        <v>122.42926829268292</v>
      </c>
      <c r="F16" s="23"/>
      <c r="G16" s="27">
        <v>33</v>
      </c>
      <c r="H16" s="28" t="s">
        <v>1236</v>
      </c>
      <c r="I16" s="29">
        <f>'Data Entry_Web Posting'!F18</f>
        <v>96562</v>
      </c>
      <c r="J16" s="29">
        <f>I16/'Data Entry_Web Posting'!F$9</f>
        <v>117.75853658536586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430233</v>
      </c>
      <c r="E17" s="35">
        <f>D17/'Data Entry_Web Posting'!D$9</f>
        <v>524.67439024390239</v>
      </c>
      <c r="F17" s="23"/>
      <c r="G17" s="36">
        <v>36</v>
      </c>
      <c r="H17" s="37" t="s">
        <v>1207</v>
      </c>
      <c r="I17" s="38">
        <f>'Data Entry_Web Posting'!F21</f>
        <v>458946</v>
      </c>
      <c r="J17" s="38">
        <f>I17/'Data Entry_Web Posting'!F$9</f>
        <v>559.69024390243908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1420127</v>
      </c>
      <c r="E18" s="41">
        <f>SUM(E12:E17)</f>
        <v>1731.8621951219511</v>
      </c>
      <c r="F18" s="23"/>
      <c r="G18" s="42"/>
      <c r="H18" s="43" t="s">
        <v>1276</v>
      </c>
      <c r="I18" s="44">
        <f>SUM(I12:I17)</f>
        <v>1498266</v>
      </c>
      <c r="J18" s="44">
        <f>SUM(J12:J17)</f>
        <v>1827.1536585365855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368336</v>
      </c>
      <c r="E21" s="26">
        <f>D21/'Data Entry_Web Posting'!D$9</f>
        <v>449.19024390243902</v>
      </c>
      <c r="F21" s="23"/>
      <c r="G21" s="49">
        <v>41</v>
      </c>
      <c r="H21" s="28" t="s">
        <v>1240</v>
      </c>
      <c r="I21" s="29">
        <f>'Data Entry_Web Posting'!F22</f>
        <v>371061</v>
      </c>
      <c r="J21" s="29">
        <f>I21/'Data Entry_Web Posting'!F$9</f>
        <v>452.51341463414633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2181</v>
      </c>
      <c r="C22" s="167" t="s">
        <v>2171</v>
      </c>
      <c r="D22" s="168">
        <f>'Data Entry_Web Posting'!D23</f>
        <v>2500</v>
      </c>
      <c r="E22" s="168">
        <f>D22/'Data Entry_Web Posting'!D$9</f>
        <v>3.0487804878048781</v>
      </c>
      <c r="F22" s="169"/>
      <c r="G22" s="170" t="s">
        <v>2181</v>
      </c>
      <c r="H22" s="171" t="s">
        <v>2171</v>
      </c>
      <c r="I22" s="172">
        <f>'Data Entry_Web Posting'!F23</f>
        <v>2500</v>
      </c>
      <c r="J22" s="173">
        <f>I22/'Data Entry_Web Posting'!F$9</f>
        <v>3.0487804878048781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2182</v>
      </c>
      <c r="C23" s="141" t="s">
        <v>2188</v>
      </c>
      <c r="D23" s="142">
        <f>'Data Entry_Web Posting'!D24</f>
        <v>1000</v>
      </c>
      <c r="E23" s="168">
        <f>D23/'Data Entry_Web Posting'!D$9</f>
        <v>1.2195121951219512</v>
      </c>
      <c r="F23" s="143"/>
      <c r="G23" s="170" t="s">
        <v>2182</v>
      </c>
      <c r="H23" s="150" t="s">
        <v>2188</v>
      </c>
      <c r="I23" s="165">
        <f>'Data Entry_Web Posting'!F24</f>
        <v>500</v>
      </c>
      <c r="J23" s="173">
        <f>I23/'Data Entry_Web Posting'!F$9</f>
        <v>0.6097560975609756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371836</v>
      </c>
      <c r="E24" s="41">
        <f>SUM(E21:E23)</f>
        <v>453.45853658536589</v>
      </c>
      <c r="F24" s="23"/>
      <c r="G24" s="55"/>
      <c r="H24" s="43" t="s">
        <v>1204</v>
      </c>
      <c r="I24" s="44">
        <f>SUM(I19:I23)</f>
        <v>374061</v>
      </c>
      <c r="J24" s="44">
        <f>SUM(J21:J23)</f>
        <v>456.17195121951221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1250025</v>
      </c>
      <c r="E26" s="26">
        <f>D26/'Data Entry_Web Posting'!D$9</f>
        <v>1524.4207317073171</v>
      </c>
      <c r="F26" s="23"/>
      <c r="G26" s="49">
        <v>51</v>
      </c>
      <c r="H26" s="28" t="s">
        <v>1209</v>
      </c>
      <c r="I26" s="29">
        <f>'Data Entry_Web Posting'!F25</f>
        <v>1029283</v>
      </c>
      <c r="J26" s="29">
        <f>I26/'Data Entry_Web Posting'!F$9</f>
        <v>1255.2231707317073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39000</v>
      </c>
      <c r="E27" s="26">
        <f>D27/'Data Entry_Web Posting'!D$9</f>
        <v>47.560975609756099</v>
      </c>
      <c r="F27" s="23"/>
      <c r="G27" s="49">
        <v>52</v>
      </c>
      <c r="H27" s="28" t="s">
        <v>1210</v>
      </c>
      <c r="I27" s="29">
        <f>'Data Entry_Web Posting'!F26</f>
        <v>19050</v>
      </c>
      <c r="J27" s="29">
        <f>I27/'Data Entry_Web Posting'!F$9</f>
        <v>23.23170731707317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241732</v>
      </c>
      <c r="E28" s="26">
        <f>D28/'Data Entry_Web Posting'!D$9</f>
        <v>294.79512195121953</v>
      </c>
      <c r="F28" s="23"/>
      <c r="G28" s="49">
        <v>53</v>
      </c>
      <c r="H28" s="28" t="s">
        <v>1211</v>
      </c>
      <c r="I28" s="29">
        <f>'Data Entry_Web Posting'!F27</f>
        <v>216585</v>
      </c>
      <c r="J28" s="29">
        <f>I28/'Data Entry_Web Posting'!F$9</f>
        <v>264.1280487804878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973950</v>
      </c>
      <c r="E29" s="26">
        <f>D29/'Data Entry_Web Posting'!D$9</f>
        <v>1187.7439024390244</v>
      </c>
      <c r="F29" s="23"/>
      <c r="G29" s="49">
        <v>34</v>
      </c>
      <c r="H29" s="28" t="s">
        <v>1212</v>
      </c>
      <c r="I29" s="29">
        <f>'Data Entry_Web Posting'!F19</f>
        <v>377353</v>
      </c>
      <c r="J29" s="29">
        <f>I29/'Data Entry_Web Posting'!F$9</f>
        <v>460.18658536585366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482662</v>
      </c>
      <c r="E30" s="35">
        <f>D30/'Data Entry_Web Posting'!D$9</f>
        <v>588.61219512195123</v>
      </c>
      <c r="F30" s="23"/>
      <c r="G30" s="54">
        <v>35</v>
      </c>
      <c r="H30" s="37" t="s">
        <v>1238</v>
      </c>
      <c r="I30" s="38">
        <f>'Data Entry_Web Posting'!F20</f>
        <v>501309</v>
      </c>
      <c r="J30" s="38">
        <f>I30/'Data Entry_Web Posting'!F$9</f>
        <v>611.35243902439026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2987369</v>
      </c>
      <c r="E31" s="41">
        <f>SUM(E26:E30)</f>
        <v>3643.1329268292684</v>
      </c>
      <c r="F31" s="23"/>
      <c r="G31" s="55"/>
      <c r="H31" s="43" t="s">
        <v>1204</v>
      </c>
      <c r="I31" s="44">
        <f>SUM(I26:I30)</f>
        <v>2143580</v>
      </c>
      <c r="J31" s="44">
        <f>SUM(J26:J30)</f>
        <v>2614.1219512195121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1074694</v>
      </c>
      <c r="E34" s="26">
        <f>D34/'Data Entry_Web Posting'!D$9</f>
        <v>1310.6024390243902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1083052</v>
      </c>
      <c r="J34" s="29">
        <f>I34/'Data Entry_Web Posting'!F$9</f>
        <v>1320.7951219512195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1215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1216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255500</v>
      </c>
      <c r="E41" s="26">
        <f>D41/'Data Entry_Web Posting'!D$9</f>
        <v>311.58536585365852</v>
      </c>
      <c r="F41" s="23"/>
      <c r="G41" s="49">
        <v>93</v>
      </c>
      <c r="H41" s="28" t="s">
        <v>1218</v>
      </c>
      <c r="I41" s="29">
        <f>'Data Entry_Web Posting'!F35</f>
        <v>256695</v>
      </c>
      <c r="J41" s="29">
        <f>I41/'Data Entry_Web Posting'!F$9</f>
        <v>313.04268292682929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60226</v>
      </c>
      <c r="E43" s="146">
        <f>D43/'Data Entry_Web Posting'!D$9</f>
        <v>73.44634146341464</v>
      </c>
      <c r="F43" s="147"/>
      <c r="G43" s="174">
        <v>99</v>
      </c>
      <c r="H43" s="148" t="s">
        <v>1223</v>
      </c>
      <c r="I43" s="149">
        <f>'Data Entry_Web Posting'!F40</f>
        <v>60226</v>
      </c>
      <c r="J43" s="149">
        <f>I43/'Data Entry_Web Posting'!F$9</f>
        <v>73.44634146341464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315726</v>
      </c>
      <c r="E44" s="58">
        <f>SUM(E37:E43)</f>
        <v>385.03170731707314</v>
      </c>
      <c r="F44" s="23"/>
      <c r="G44" s="59"/>
      <c r="H44" s="164" t="s">
        <v>1204</v>
      </c>
      <c r="I44" s="163">
        <f>SUM(I37:I43)</f>
        <v>316921</v>
      </c>
      <c r="J44" s="163">
        <f>SUM(J37:J43)</f>
        <v>386.48902439024391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Lodie Lerma</cp:lastModifiedBy>
  <cp:lastPrinted>2009-05-26T19:06:40Z</cp:lastPrinted>
  <dcterms:created xsi:type="dcterms:W3CDTF">2006-07-19T19:41:45Z</dcterms:created>
  <dcterms:modified xsi:type="dcterms:W3CDTF">2021-08-19T14:22:57Z</dcterms:modified>
</cp:coreProperties>
</file>